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2dS\data\SPORTENG\12234 Quairading Sports Precinct - Netball Courts_2770\03 Project Data\BOQ and OPC\"/>
    </mc:Choice>
  </mc:AlternateContent>
  <xr:revisionPtr revIDLastSave="0" documentId="13_ncr:1_{36AD7D73-B4C7-4288-B324-CE4B36C48FB5}" xr6:coauthVersionLast="47" xr6:coauthVersionMax="47" xr10:uidLastSave="{00000000-0000-0000-0000-000000000000}"/>
  <bookViews>
    <workbookView xWindow="25695" yWindow="0" windowWidth="26010" windowHeight="20985" xr2:uid="{2EF8430B-B18A-4127-AA98-ADF783ECAF74}"/>
  </bookViews>
  <sheets>
    <sheet name="BOQ" sheetId="1" r:id="rId1"/>
  </sheets>
  <externalReferences>
    <externalReference r:id="rId2"/>
  </externalReferences>
  <definedNames>
    <definedName name="GlobalRatesAdjustmentFactor">[1]OPC!$D$18</definedName>
    <definedName name="SynergyAttribute_Job_Name_14_0e4aff58_7219_4d90_b25f_2a6d619f7d40">"Quairading Sports Precinct - Netball Courts"</definedName>
    <definedName name="SynergyAttribute_Job_Number_13_0e4aff58_7219_4d90_b25f_2a6d619f7d40">"12234"</definedName>
    <definedName name="SynergyAttribute_Job_Primary_Contact_Company_338_0e4aff58_7219_4d90_b25f_2a6d619f7d40">"Shire of Quairading"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127" i="1"/>
  <c r="G125" i="1"/>
  <c r="G123" i="1"/>
  <c r="G121" i="1"/>
  <c r="G120" i="1"/>
  <c r="G119" i="1"/>
  <c r="G110" i="1"/>
  <c r="G108" i="1"/>
  <c r="G107" i="1"/>
  <c r="G105" i="1"/>
  <c r="G104" i="1"/>
  <c r="G103" i="1"/>
  <c r="G102" i="1"/>
  <c r="G100" i="1"/>
  <c r="G90" i="1"/>
  <c r="G22" i="1" s="1"/>
  <c r="G88" i="1"/>
  <c r="G78" i="1"/>
  <c r="G76" i="1"/>
  <c r="G74" i="1"/>
  <c r="G72" i="1"/>
  <c r="G61" i="1"/>
  <c r="G59" i="1"/>
  <c r="G57" i="1"/>
  <c r="G56" i="1"/>
  <c r="G55" i="1"/>
  <c r="G36" i="1"/>
  <c r="G46" i="1" s="1"/>
  <c r="G19" i="1" s="1"/>
  <c r="G29" i="1"/>
  <c r="B24" i="1"/>
  <c r="B23" i="1"/>
  <c r="B22" i="1"/>
  <c r="B21" i="1"/>
  <c r="B20" i="1"/>
  <c r="B19" i="1"/>
  <c r="G128" i="1" l="1"/>
  <c r="G24" i="1" s="1"/>
  <c r="G111" i="1"/>
  <c r="G23" i="1" s="1"/>
  <c r="G79" i="1"/>
  <c r="G21" i="1" s="1"/>
  <c r="G62" i="1"/>
  <c r="G20" i="1" s="1"/>
  <c r="G25" i="1" l="1"/>
  <c r="G31" i="1" s="1"/>
</calcChain>
</file>

<file path=xl/sharedStrings.xml><?xml version="1.0" encoding="utf-8"?>
<sst xmlns="http://schemas.openxmlformats.org/spreadsheetml/2006/main" count="178" uniqueCount="109">
  <si>
    <t>Date</t>
  </si>
  <si>
    <t>Revision</t>
  </si>
  <si>
    <t>BILL OF QUANTITIES</t>
  </si>
  <si>
    <t xml:space="preserve">Company: </t>
  </si>
  <si>
    <t xml:space="preserve">Date completed: </t>
  </si>
  <si>
    <t>NOTES</t>
  </si>
  <si>
    <t>Quantities supplied in this Bill of Quantities are for information only (FIO), unless otherwise stipulated in the Contract.</t>
  </si>
  <si>
    <t>All quantities are provided as estimates only. The Tenderer shall verify and enter their own quantity in the 'Tenderer's Qty.' column.</t>
  </si>
  <si>
    <t xml:space="preserve"> If the Bill of Quantities forms part of the Contract, for all intents and purposes the 'Tenderer's Qty.' is the final contract quantity.</t>
  </si>
  <si>
    <t>Variations to the contract will not be considered if 'Tenderer's Qty.' is left blank.</t>
  </si>
  <si>
    <t>Category Sub-totals</t>
  </si>
  <si>
    <t>Amount</t>
  </si>
  <si>
    <t>(A)</t>
  </si>
  <si>
    <t>Sub-total All Categories (excl. GST)</t>
  </si>
  <si>
    <t>Optional Items</t>
  </si>
  <si>
    <t>Unit</t>
  </si>
  <si>
    <t>Estimated Qty.</t>
  </si>
  <si>
    <t>Tenderer's Qty.</t>
  </si>
  <si>
    <t>Rate</t>
  </si>
  <si>
    <t>i</t>
  </si>
  <si>
    <t>(none)</t>
  </si>
  <si>
    <t>(B)</t>
  </si>
  <si>
    <t>Sub-total 
Optional Items (excl. GST)</t>
  </si>
  <si>
    <t xml:space="preserve">(C) </t>
  </si>
  <si>
    <t>Grand Total including Optional Items (excl. GST)
(A) + (B)</t>
  </si>
  <si>
    <t>Line</t>
  </si>
  <si>
    <t>Description</t>
  </si>
  <si>
    <t>CONSTRUCTION PRELIMINARIES</t>
  </si>
  <si>
    <t>Construction preliminaries inclusive of:</t>
  </si>
  <si>
    <t>Item</t>
  </si>
  <si>
    <t>Engagement of licensed surveyor for set-out and verification surveys.</t>
  </si>
  <si>
    <t>Engagement of building surveyor for building permit(s) as applicable.</t>
  </si>
  <si>
    <t>Engagement of authorised sports testing and certification organisation(s), as specified.</t>
  </si>
  <si>
    <t>Site establishment including temporary fencing, erosion controls, water quality controls, signage, tree protection, construction site access, dilapidation surveys, and the like.</t>
  </si>
  <si>
    <t>Provision of Construction Management Plan, Environmental Management Plan, Workplace Health and Safety Plan, and any other compliance documentation.</t>
  </si>
  <si>
    <t>Traffic management, as necessary.</t>
  </si>
  <si>
    <t>Quality systems documentation, including ITPs, Hold Point and Milestone submissions, and the like.</t>
  </si>
  <si>
    <t>Production of "As-Constructed" drawings.</t>
  </si>
  <si>
    <t>Any other preliminaries including insurances, dis-establishment, defect rectification, and the like.</t>
  </si>
  <si>
    <t>SUBTOTAL CONSTRUCTION PRELIMINARIES</t>
  </si>
  <si>
    <t>SITE CLEARING and BULK EARTHWORKS</t>
  </si>
  <si>
    <t>Notes</t>
  </si>
  <si>
    <t>- Refer to SPORTENG drawings F100 and F150</t>
  </si>
  <si>
    <t>- All works undertaken in accordance with section 600 of the specificaton</t>
  </si>
  <si>
    <t>- All volumes are unbulked (i.e. solid). Contractor to make appropriate allowances</t>
  </si>
  <si>
    <t>Clearing</t>
  </si>
  <si>
    <t>Light pole and footing to be removed and disposed off-site</t>
  </si>
  <si>
    <t>Remove fence and footings</t>
  </si>
  <si>
    <t>m</t>
  </si>
  <si>
    <t>Remove asphalt pavement and dispose off-site</t>
  </si>
  <si>
    <t>m²</t>
  </si>
  <si>
    <t>Bulk Earthworks</t>
  </si>
  <si>
    <t>Natural ground to be ripped to a depth of 150mm, compacted and moisture conditioned</t>
  </si>
  <si>
    <t>Subgrade preparation</t>
  </si>
  <si>
    <t>Prepare final subgrade (final trim)</t>
  </si>
  <si>
    <t>SUBTOTAL SITE CLEARING and BULK EARTHWORKS</t>
  </si>
  <si>
    <t>STORMWATER DRAINAGE</t>
  </si>
  <si>
    <t>- Refer to SPORTENG F300 drawing series.</t>
  </si>
  <si>
    <t>- All works undertaken in accordance with section 900 and/or 910 of the specificaton.</t>
  </si>
  <si>
    <t>- All rates to include beddding, embedment materials and backfill.</t>
  </si>
  <si>
    <t>- All rates to include disposal of excavated material.</t>
  </si>
  <si>
    <t>Stormwater pipes</t>
  </si>
  <si>
    <t>DN300 RCP (Class 4)</t>
  </si>
  <si>
    <t>Stormwater pits</t>
  </si>
  <si>
    <t>Grated pit, length/width 600 to 900mm</t>
  </si>
  <si>
    <t>Grated trench drains</t>
  </si>
  <si>
    <t>Trench drain, 200mm wide, class B grate</t>
  </si>
  <si>
    <t>Concrete headwalls</t>
  </si>
  <si>
    <t>Concrete headwall outlet including riprap pad for pipe ≤450mm dia.</t>
  </si>
  <si>
    <t>SUBTOTAL STORMWATER DRAINAGE</t>
  </si>
  <si>
    <t>SERVICES</t>
  </si>
  <si>
    <t>- Refer to HKS drawings for electrical / lighting.</t>
  </si>
  <si>
    <t>- All rates to include compaction of trenches including bedding and backfill.</t>
  </si>
  <si>
    <t>- All rates to include disposal of excavated trench material.</t>
  </si>
  <si>
    <t>Electrical, comms, and lighting</t>
  </si>
  <si>
    <t>Installation of sports lighting system as per HKS documentation</t>
  </si>
  <si>
    <t>SUBTOTAL SERVICES</t>
  </si>
  <si>
    <t>PAVEMENTS and NATURAL TURF</t>
  </si>
  <si>
    <t>- Refer to SPORTENG drawings F200, F600, and F650.</t>
  </si>
  <si>
    <t>- All works undertaken in accordance with section 1500, 1600, 1700 and 6000 of the specificaton.</t>
  </si>
  <si>
    <t>- All rates to include survey and compaction verification of each layer as per the specification.</t>
  </si>
  <si>
    <t>Concrete kerbs and miscellaneous in-situ concrete works</t>
  </si>
  <si>
    <t>Concrete kerb ≤ 300 mm wide</t>
  </si>
  <si>
    <t>Acrylic asphalt pavement</t>
  </si>
  <si>
    <t>Multi-layered acrylic sports surface</t>
  </si>
  <si>
    <t>30mm thick 7mm nom. size dense graded asphalt</t>
  </si>
  <si>
    <t>m³</t>
  </si>
  <si>
    <t>Supply and install geotextile</t>
  </si>
  <si>
    <t>Asphalt pavement profile</t>
  </si>
  <si>
    <t>Crushed rock pavement</t>
  </si>
  <si>
    <t>SUBTOTAL PAVEMENTS and NATURAL TURF</t>
  </si>
  <si>
    <t>FENCING, EQUIPMENT, AND MISC.</t>
  </si>
  <si>
    <t>- Refer to SPORTENG drawing F200 for equipment list and fencing layout, F700 series for fencing.</t>
  </si>
  <si>
    <t>- All works undertaken in accordance with sections 8000 and 9650 of the specification.</t>
  </si>
  <si>
    <t>- All rates are to include operations and maintainence manuals.</t>
  </si>
  <si>
    <t>Fencing / netting</t>
  </si>
  <si>
    <t>1.05m chain link fence</t>
  </si>
  <si>
    <t>1.8m chain link fence</t>
  </si>
  <si>
    <t>1.35m-wide pedestrian access gate including footings and disposal of excess soil</t>
  </si>
  <si>
    <t>Sports equipment</t>
  </si>
  <si>
    <t>Reversible netball/basketball tower</t>
  </si>
  <si>
    <t>Shelters</t>
  </si>
  <si>
    <t>Players shelter</t>
  </si>
  <si>
    <t>Other</t>
  </si>
  <si>
    <t>Acrylic court linemarking</t>
  </si>
  <si>
    <t>Court</t>
  </si>
  <si>
    <t>SUBTOTAL FENCING, EQUIPMENT, AND MISC.</t>
  </si>
  <si>
    <t>Relocation of communication pit</t>
  </si>
  <si>
    <t>CRB basecourse (20mm nom.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</si>
</sst>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-&quot;$&quot;* #,##0_-;\-&quot;$&quot;* #,##0_-;_-&quot;$&quot;* &quot;-&quot;??_-;_-@_-"/>
    <numFmt numFmtId="168" formatCode="000"/>
  </numFmts>
  <fonts count="22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0"/>
      <color rgb="FFC00000"/>
      <name val="Aptos"/>
      <family val="2"/>
    </font>
    <font>
      <sz val="8"/>
      <color theme="1"/>
      <name val="Verdana"/>
      <family val="2"/>
    </font>
    <font>
      <b/>
      <sz val="8"/>
      <color theme="1"/>
      <name val="Aptos Narrow"/>
      <family val="2"/>
      <scheme val="minor"/>
    </font>
    <font>
      <b/>
      <sz val="16"/>
      <color rgb="FFFE5000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1"/>
      <color theme="1"/>
      <name val="Verdana"/>
      <family val="2"/>
    </font>
    <font>
      <b/>
      <sz val="8"/>
      <color rgb="FFFFFF00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b/>
      <u/>
      <sz val="8"/>
      <name val="Verdana"/>
      <family val="2"/>
    </font>
    <font>
      <sz val="8"/>
      <color theme="1"/>
      <name val="Aptos Narrow"/>
      <family val="2"/>
      <scheme val="minor"/>
    </font>
    <font>
      <sz val="8"/>
      <color rgb="FFFF0000"/>
      <name val="Verdana"/>
      <family val="2"/>
    </font>
    <font>
      <u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u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32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0" borderId="0" xfId="0" applyFont="1"/>
    <xf numFmtId="0" fontId="4" fillId="2" borderId="0" xfId="0" applyFont="1" applyFill="1"/>
    <xf numFmtId="14" fontId="2" fillId="3" borderId="0" xfId="0" applyNumberFormat="1" applyFont="1" applyFill="1"/>
    <xf numFmtId="0" fontId="3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8" fillId="4" borderId="3" xfId="0" applyFont="1" applyFill="1" applyBorder="1" applyAlignment="1">
      <alignment horizontal="left" vertical="center" indent="1"/>
    </xf>
    <xf numFmtId="0" fontId="9" fillId="0" borderId="0" xfId="0" applyFont="1" applyAlignment="1" applyProtection="1">
      <alignment vertical="center"/>
      <protection locked="0"/>
    </xf>
    <xf numFmtId="166" fontId="10" fillId="0" borderId="4" xfId="0" applyNumberFormat="1" applyFont="1" applyBorder="1" applyAlignment="1" applyProtection="1">
      <alignment horizontal="left" vertical="center" wrapText="1"/>
      <protection locked="0"/>
    </xf>
    <xf numFmtId="166" fontId="11" fillId="0" borderId="4" xfId="0" applyNumberFormat="1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166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2" applyFont="1" applyFill="1" applyBorder="1" applyAlignment="1" applyProtection="1">
      <alignment vertical="center" wrapText="1"/>
      <protection locked="0"/>
    </xf>
    <xf numFmtId="164" fontId="7" fillId="0" borderId="7" xfId="2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3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2" applyFont="1" applyFill="1" applyBorder="1" applyAlignment="1" applyProtection="1">
      <alignment vertical="center" wrapText="1"/>
      <protection locked="0"/>
    </xf>
    <xf numFmtId="167" fontId="10" fillId="0" borderId="0" xfId="2" applyNumberFormat="1" applyFont="1" applyFill="1" applyBorder="1" applyAlignment="1" applyProtection="1">
      <alignment vertical="center" wrapText="1"/>
      <protection locked="0"/>
    </xf>
    <xf numFmtId="0" fontId="10" fillId="0" borderId="0" xfId="3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0" xfId="2" applyFont="1" applyFill="1" applyBorder="1" applyAlignment="1" applyProtection="1">
      <alignment vertical="center" wrapText="1"/>
      <protection locked="0"/>
    </xf>
    <xf numFmtId="166" fontId="10" fillId="0" borderId="8" xfId="0" applyNumberFormat="1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3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9" xfId="2" applyFont="1" applyFill="1" applyBorder="1" applyAlignment="1" applyProtection="1">
      <alignment vertical="center" wrapText="1"/>
      <protection locked="0"/>
    </xf>
    <xf numFmtId="167" fontId="10" fillId="0" borderId="9" xfId="2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7" fontId="7" fillId="0" borderId="0" xfId="2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3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6" xfId="2" applyFont="1" applyFill="1" applyBorder="1" applyAlignment="1" applyProtection="1">
      <alignment horizontal="center" vertical="center" wrapText="1"/>
      <protection locked="0"/>
    </xf>
    <xf numFmtId="164" fontId="7" fillId="0" borderId="6" xfId="2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0" xfId="2" applyFont="1" applyFill="1" applyBorder="1" applyAlignment="1" applyProtection="1">
      <alignment vertical="center" wrapText="1"/>
      <protection locked="0"/>
    </xf>
    <xf numFmtId="167" fontId="7" fillId="0" borderId="10" xfId="2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/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3" fillId="0" borderId="11" xfId="2" applyFont="1" applyBorder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168" fontId="10" fillId="0" borderId="1" xfId="0" applyNumberFormat="1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3" fontId="10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2" xfId="2" applyFont="1" applyFill="1" applyBorder="1" applyAlignment="1" applyProtection="1">
      <alignment horizontal="center" vertical="center" wrapText="1"/>
      <protection locked="0"/>
    </xf>
    <xf numFmtId="164" fontId="10" fillId="0" borderId="13" xfId="2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64" fontId="3" fillId="0" borderId="2" xfId="2" applyFont="1" applyFill="1" applyBorder="1" applyAlignment="1" applyProtection="1">
      <alignment vertical="center" wrapText="1"/>
      <protection locked="0"/>
    </xf>
    <xf numFmtId="164" fontId="10" fillId="0" borderId="0" xfId="2" applyFont="1" applyFill="1" applyBorder="1" applyAlignment="1" applyProtection="1">
      <alignment vertical="center" wrapText="1"/>
    </xf>
    <xf numFmtId="167" fontId="10" fillId="0" borderId="0" xfId="2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 indent="2"/>
      <protection locked="0"/>
    </xf>
    <xf numFmtId="0" fontId="7" fillId="0" borderId="0" xfId="2" applyNumberFormat="1" applyFont="1" applyFill="1" applyBorder="1" applyAlignment="1" applyProtection="1">
      <alignment horizontal="left" vertical="center"/>
    </xf>
    <xf numFmtId="0" fontId="16" fillId="0" borderId="0" xfId="0" applyFont="1"/>
    <xf numFmtId="167" fontId="7" fillId="0" borderId="2" xfId="2" applyNumberFormat="1" applyFont="1" applyFill="1" applyBorder="1" applyAlignment="1" applyProtection="1">
      <alignment vertical="center" wrapText="1"/>
    </xf>
    <xf numFmtId="164" fontId="10" fillId="0" borderId="2" xfId="2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0" xfId="0" quotePrefix="1" applyFont="1" applyAlignment="1" applyProtection="1">
      <alignment horizontal="left" vertical="center" wrapText="1"/>
      <protection locked="0"/>
    </xf>
    <xf numFmtId="164" fontId="10" fillId="0" borderId="0" xfId="2" applyFont="1" applyFill="1" applyAlignment="1" applyProtection="1">
      <alignment horizontal="center" vertical="center" wrapText="1"/>
    </xf>
    <xf numFmtId="164" fontId="10" fillId="0" borderId="0" xfId="2" applyFont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7" fillId="0" borderId="2" xfId="2" applyNumberFormat="1" applyFont="1" applyFill="1" applyBorder="1" applyAlignment="1" applyProtection="1">
      <alignment vertical="center" wrapText="1"/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67" fontId="10" fillId="0" borderId="2" xfId="2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center" vertical="center" wrapText="1"/>
    </xf>
    <xf numFmtId="3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</xf>
    <xf numFmtId="167" fontId="10" fillId="0" borderId="2" xfId="2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0" fontId="15" fillId="0" borderId="0" xfId="3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0" fillId="0" borderId="2" xfId="2" applyFont="1" applyFill="1" applyBorder="1" applyAlignment="1" applyProtection="1">
      <alignment vertical="center" wrapText="1"/>
    </xf>
    <xf numFmtId="167" fontId="7" fillId="0" borderId="0" xfId="2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 indent="2"/>
      <protection locked="0"/>
    </xf>
    <xf numFmtId="0" fontId="10" fillId="0" borderId="0" xfId="3" quotePrefix="1" applyFont="1" applyAlignment="1" applyProtection="1">
      <alignment horizontal="left" vertical="center" wrapText="1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8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 wrapText="1"/>
    </xf>
    <xf numFmtId="0" fontId="3" fillId="0" borderId="0" xfId="0" quotePrefix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14" fillId="0" borderId="0" xfId="2" applyNumberFormat="1" applyFont="1" applyFill="1" applyBorder="1" applyAlignment="1" applyProtection="1">
      <alignment vertical="center" wrapText="1"/>
    </xf>
    <xf numFmtId="0" fontId="0" fillId="3" borderId="0" xfId="0" applyFill="1"/>
    <xf numFmtId="0" fontId="10" fillId="0" borderId="0" xfId="3" quotePrefix="1" applyFont="1" applyAlignment="1" applyProtection="1">
      <alignment horizontal="left" vertical="center" wrapText="1"/>
      <protection locked="0"/>
    </xf>
    <xf numFmtId="0" fontId="10" fillId="0" borderId="0" xfId="0" quotePrefix="1" applyFont="1" applyAlignment="1" applyProtection="1">
      <alignment horizontal="left" vertical="center" wrapText="1"/>
      <protection locked="0"/>
    </xf>
    <xf numFmtId="0" fontId="20" fillId="0" borderId="0" xfId="0" quotePrefix="1" applyFont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alignment horizontal="left" vertical="center" wrapText="1"/>
      <protection locked="0"/>
    </xf>
    <xf numFmtId="0" fontId="19" fillId="0" borderId="0" xfId="0" quotePrefix="1" applyFont="1" applyAlignment="1" applyProtection="1">
      <alignment horizontal="left" vertical="center" wrapText="1"/>
      <protection locked="0"/>
    </xf>
    <xf numFmtId="0" fontId="19" fillId="0" borderId="0" xfId="3" quotePrefix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 indent="2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14" fontId="6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1C58530C-E9B4-4D31-9ED6-8A36DEB4986B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2dS\data\SPORTENG\12234%20Quairading%20Sports%20Precinct%20-%20Netball%20Courts_2770\03%20Project%20Data\BOQ%20and%20OPC\SE_12234_OPC001_Quairading%20Sports%20Precinct.xlsm" TargetMode="External"/><Relationship Id="rId1" Type="http://schemas.openxmlformats.org/officeDocument/2006/relationships/externalLinkPath" Target="SE_12234_OPC001_Quairading%20Sports%20Precin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C"/>
      <sheetName val="BOQ"/>
      <sheetName val="Rates"/>
      <sheetName val="Formula-Based Rates"/>
      <sheetName val="Services"/>
      <sheetName val="Rates to Review"/>
      <sheetName val="Update Queries"/>
    </sheetNames>
    <sheetDataSet>
      <sheetData sheetId="0">
        <row r="18">
          <cell r="D18">
            <v>1</v>
          </cell>
        </row>
        <row r="33">
          <cell r="B33" t="str">
            <v>CONSTRUCTION PRELIMINARIES</v>
          </cell>
        </row>
        <row r="34">
          <cell r="B34" t="str">
            <v>SITE CLEARING and BULK EARTHWORKS</v>
          </cell>
        </row>
        <row r="35">
          <cell r="B35" t="str">
            <v>STORMWATER DRAINAGE</v>
          </cell>
        </row>
        <row r="36">
          <cell r="B36" t="str">
            <v>SERVICES</v>
          </cell>
        </row>
        <row r="37">
          <cell r="B37" t="str">
            <v>PAVEMENTS and NATURAL TURF</v>
          </cell>
        </row>
        <row r="38">
          <cell r="B38" t="str">
            <v>FENCING, EQUIPMENT, AND MISC.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67C5-4860-429C-85FD-676268FACD2E}">
  <sheetPr codeName="Sheet10">
    <tabColor rgb="FFC00000"/>
    <pageSetUpPr fitToPage="1"/>
  </sheetPr>
  <dimension ref="A1:O130"/>
  <sheetViews>
    <sheetView tabSelected="1" zoomScale="145" zoomScaleNormal="145" workbookViewId="0">
      <selection activeCell="A129" sqref="A129"/>
    </sheetView>
  </sheetViews>
  <sheetFormatPr defaultRowHeight="30" customHeight="1" x14ac:dyDescent="0.25"/>
  <cols>
    <col min="1" max="1" width="4.7109375" customWidth="1"/>
    <col min="2" max="2" width="56.7109375" customWidth="1"/>
    <col min="3" max="3" width="6.7109375" customWidth="1"/>
    <col min="4" max="5" width="10.7109375" customWidth="1"/>
    <col min="6" max="7" width="11.7109375" customWidth="1"/>
    <col min="8" max="8" width="6.42578125" customWidth="1"/>
    <col min="9" max="9" width="12.5703125" customWidth="1"/>
    <col min="10" max="10" width="34.28515625" customWidth="1"/>
    <col min="11" max="11" width="12.5703125" customWidth="1"/>
    <col min="12" max="12" width="36" customWidth="1"/>
    <col min="13" max="13" width="12.5703125" customWidth="1"/>
    <col min="14" max="14" width="16" customWidth="1"/>
    <col min="15" max="15" width="12.5703125" customWidth="1"/>
  </cols>
  <sheetData>
    <row r="1" spans="1:8" ht="15" x14ac:dyDescent="0.25">
      <c r="A1" s="1"/>
      <c r="B1" s="1"/>
      <c r="C1" s="1"/>
      <c r="D1" s="1"/>
      <c r="E1" s="1"/>
      <c r="F1" s="1"/>
      <c r="G1" s="2"/>
      <c r="H1" s="3"/>
    </row>
    <row r="2" spans="1:8" ht="15" x14ac:dyDescent="0.25">
      <c r="A2" s="1"/>
      <c r="B2" s="1"/>
      <c r="C2" s="1"/>
      <c r="D2" s="1"/>
      <c r="E2" s="1"/>
      <c r="F2" s="4" t="s">
        <v>0</v>
      </c>
      <c r="G2" s="5"/>
      <c r="H2" s="3"/>
    </row>
    <row r="3" spans="1:8" ht="15" x14ac:dyDescent="0.25">
      <c r="A3" s="1"/>
      <c r="B3" s="1"/>
      <c r="C3" s="1"/>
      <c r="D3" s="1"/>
      <c r="E3" s="1"/>
      <c r="F3" s="4" t="s">
        <v>1</v>
      </c>
      <c r="G3" s="2"/>
      <c r="H3" s="3"/>
    </row>
    <row r="4" spans="1:8" ht="15" x14ac:dyDescent="0.25">
      <c r="A4" s="1"/>
      <c r="B4" s="1"/>
      <c r="C4" s="1"/>
      <c r="D4" s="1"/>
      <c r="E4" s="1"/>
      <c r="F4" s="1"/>
      <c r="G4" s="1"/>
      <c r="H4" s="3"/>
    </row>
    <row r="5" spans="1:8" ht="15" x14ac:dyDescent="0.25">
      <c r="A5" s="1"/>
      <c r="B5" s="1"/>
      <c r="C5" s="1"/>
      <c r="D5" s="1"/>
      <c r="E5" s="1"/>
      <c r="F5" s="1"/>
      <c r="G5" s="1"/>
      <c r="H5" s="3"/>
    </row>
    <row r="6" spans="1:8" ht="30" customHeight="1" x14ac:dyDescent="0.25">
      <c r="A6" s="123" t="s">
        <v>2</v>
      </c>
      <c r="B6" s="124"/>
      <c r="C6" s="124"/>
      <c r="D6" s="124"/>
      <c r="E6" s="124"/>
      <c r="F6" s="124"/>
      <c r="G6" s="125"/>
      <c r="H6" s="6"/>
    </row>
    <row r="7" spans="1:8" ht="30" customHeight="1" x14ac:dyDescent="0.25">
      <c r="A7" s="126"/>
      <c r="B7" s="127"/>
      <c r="C7" s="127"/>
      <c r="D7" s="127"/>
      <c r="E7" s="127"/>
      <c r="F7" s="127"/>
      <c r="G7" s="128"/>
      <c r="H7" s="6"/>
    </row>
    <row r="8" spans="1:8" ht="30" customHeight="1" x14ac:dyDescent="0.25">
      <c r="A8" s="126"/>
      <c r="B8" s="127"/>
      <c r="C8" s="127"/>
      <c r="D8" s="127"/>
      <c r="E8" s="127"/>
      <c r="F8" s="127"/>
      <c r="G8" s="128"/>
    </row>
    <row r="9" spans="1:8" ht="30" customHeight="1" x14ac:dyDescent="0.25">
      <c r="A9" s="7"/>
      <c r="B9" s="10" t="s">
        <v>3</v>
      </c>
      <c r="C9" s="129" t="s">
        <v>4</v>
      </c>
      <c r="D9" s="129"/>
      <c r="E9" s="129"/>
      <c r="F9" s="129"/>
      <c r="G9" s="9"/>
    </row>
    <row r="10" spans="1:8" ht="30" customHeight="1" x14ac:dyDescent="0.25">
      <c r="A10" s="7"/>
      <c r="B10" s="11"/>
      <c r="C10" s="130"/>
      <c r="D10" s="130"/>
      <c r="E10" s="130"/>
      <c r="F10" s="130"/>
      <c r="G10" s="9"/>
      <c r="H10" s="12"/>
    </row>
    <row r="11" spans="1:8" ht="30" customHeight="1" x14ac:dyDescent="0.25">
      <c r="A11" s="7"/>
      <c r="B11" s="8"/>
      <c r="C11" s="8"/>
      <c r="D11" s="8"/>
      <c r="E11" s="8"/>
      <c r="F11" s="8"/>
      <c r="G11" s="9"/>
      <c r="H11" s="12"/>
    </row>
    <row r="12" spans="1:8" ht="30" customHeight="1" thickBot="1" x14ac:dyDescent="0.3">
      <c r="A12" s="13"/>
      <c r="B12" s="14" t="s">
        <v>5</v>
      </c>
      <c r="C12" s="13"/>
      <c r="D12" s="13"/>
      <c r="E12" s="13"/>
      <c r="F12" s="13"/>
      <c r="G12" s="13"/>
      <c r="H12" s="12"/>
    </row>
    <row r="13" spans="1:8" ht="30" customHeight="1" x14ac:dyDescent="0.25">
      <c r="A13" s="15">
        <v>1</v>
      </c>
      <c r="B13" s="131" t="s">
        <v>6</v>
      </c>
      <c r="C13" s="131"/>
      <c r="D13" s="131"/>
      <c r="E13" s="131"/>
      <c r="F13" s="131"/>
      <c r="G13" s="9"/>
      <c r="H13" s="12"/>
    </row>
    <row r="14" spans="1:8" ht="30" customHeight="1" x14ac:dyDescent="0.25">
      <c r="A14" s="15">
        <v>2</v>
      </c>
      <c r="B14" s="122" t="s">
        <v>7</v>
      </c>
      <c r="C14" s="122"/>
      <c r="D14" s="122"/>
      <c r="E14" s="122"/>
      <c r="F14" s="122"/>
      <c r="G14" s="9"/>
      <c r="H14" s="12"/>
    </row>
    <row r="15" spans="1:8" ht="30" customHeight="1" x14ac:dyDescent="0.25">
      <c r="A15" s="15">
        <v>3</v>
      </c>
      <c r="B15" s="122" t="s">
        <v>8</v>
      </c>
      <c r="C15" s="122"/>
      <c r="D15" s="122"/>
      <c r="E15" s="122"/>
      <c r="F15" s="122"/>
      <c r="G15" s="9"/>
      <c r="H15" s="12"/>
    </row>
    <row r="16" spans="1:8" ht="30" customHeight="1" x14ac:dyDescent="0.25">
      <c r="A16" s="15">
        <v>4</v>
      </c>
      <c r="B16" s="122" t="s">
        <v>9</v>
      </c>
      <c r="C16" s="122"/>
      <c r="D16" s="122"/>
      <c r="E16" s="122"/>
      <c r="F16" s="122"/>
      <c r="G16" s="8"/>
      <c r="H16" s="12"/>
    </row>
    <row r="17" spans="1:15" ht="30" customHeight="1" x14ac:dyDescent="0.25">
      <c r="A17" s="16"/>
      <c r="B17" s="17"/>
      <c r="C17" s="17"/>
      <c r="D17" s="17"/>
      <c r="E17" s="17"/>
      <c r="F17" s="17"/>
      <c r="G17" s="17"/>
      <c r="H17" s="6"/>
    </row>
    <row r="18" spans="1:15" ht="30" customHeight="1" thickBot="1" x14ac:dyDescent="0.3">
      <c r="A18" s="18"/>
      <c r="B18" s="19" t="s">
        <v>10</v>
      </c>
      <c r="C18" s="20"/>
      <c r="D18" s="21"/>
      <c r="E18" s="21"/>
      <c r="F18" s="22"/>
      <c r="G18" s="23" t="s">
        <v>11</v>
      </c>
      <c r="H18" s="24"/>
    </row>
    <row r="19" spans="1:15" ht="30" customHeight="1" x14ac:dyDescent="0.25">
      <c r="A19" s="25"/>
      <c r="B19" s="26" t="str">
        <f>[1]OPC!B33</f>
        <v>CONSTRUCTION PRELIMINARIES</v>
      </c>
      <c r="C19" s="27"/>
      <c r="D19" s="28"/>
      <c r="E19" s="28"/>
      <c r="F19" s="29"/>
      <c r="G19" s="30">
        <f>G46</f>
        <v>0</v>
      </c>
      <c r="H19" s="6"/>
    </row>
    <row r="20" spans="1:15" ht="30" customHeight="1" x14ac:dyDescent="0.25">
      <c r="A20" s="25"/>
      <c r="B20" s="26" t="str">
        <f>[1]OPC!B34</f>
        <v>SITE CLEARING and BULK EARTHWORKS</v>
      </c>
      <c r="C20" s="27"/>
      <c r="D20" s="28"/>
      <c r="E20" s="28"/>
      <c r="F20" s="29"/>
      <c r="G20" s="30">
        <f>G62</f>
        <v>0</v>
      </c>
      <c r="H20" s="6"/>
    </row>
    <row r="21" spans="1:15" ht="30" customHeight="1" x14ac:dyDescent="0.25">
      <c r="A21" s="25"/>
      <c r="B21" s="31" t="str">
        <f>[1]OPC!B35</f>
        <v>STORMWATER DRAINAGE</v>
      </c>
      <c r="C21" s="27"/>
      <c r="D21" s="28"/>
      <c r="E21" s="28"/>
      <c r="F21" s="29"/>
      <c r="G21" s="30">
        <f>G79</f>
        <v>0</v>
      </c>
      <c r="H21" s="6"/>
    </row>
    <row r="22" spans="1:15" ht="30" customHeight="1" x14ac:dyDescent="0.25">
      <c r="A22" s="25"/>
      <c r="B22" s="32" t="str">
        <f>[1]OPC!B36</f>
        <v>SERVICES</v>
      </c>
      <c r="C22" s="27"/>
      <c r="D22" s="28"/>
      <c r="E22" s="28"/>
      <c r="F22" s="29"/>
      <c r="G22" s="30">
        <f>G90</f>
        <v>0</v>
      </c>
      <c r="H22" s="3"/>
      <c r="K22" s="33"/>
      <c r="L22" s="33"/>
      <c r="O22" s="33"/>
    </row>
    <row r="23" spans="1:15" ht="30" customHeight="1" x14ac:dyDescent="0.25">
      <c r="A23" s="25"/>
      <c r="B23" s="34" t="str">
        <f>[1]OPC!B37</f>
        <v>PAVEMENTS and NATURAL TURF</v>
      </c>
      <c r="C23" s="35"/>
      <c r="D23" s="28"/>
      <c r="E23" s="28"/>
      <c r="F23" s="36"/>
      <c r="G23" s="30">
        <f>G111</f>
        <v>0</v>
      </c>
      <c r="H23" s="6"/>
      <c r="K23" s="33"/>
      <c r="L23" s="33"/>
      <c r="O23" s="33"/>
    </row>
    <row r="24" spans="1:15" ht="30" customHeight="1" x14ac:dyDescent="0.25">
      <c r="A24" s="37"/>
      <c r="B24" s="38" t="str">
        <f>[1]OPC!B38</f>
        <v>FENCING, EQUIPMENT, AND MISC.</v>
      </c>
      <c r="C24" s="39"/>
      <c r="D24" s="40"/>
      <c r="E24" s="40"/>
      <c r="F24" s="41"/>
      <c r="G24" s="42">
        <f>G128</f>
        <v>0</v>
      </c>
    </row>
    <row r="25" spans="1:15" ht="30" customHeight="1" x14ac:dyDescent="0.25">
      <c r="A25" s="43" t="s">
        <v>12</v>
      </c>
      <c r="B25" s="44" t="s">
        <v>13</v>
      </c>
      <c r="C25" s="27"/>
      <c r="D25" s="28"/>
      <c r="E25" s="28"/>
      <c r="F25" s="29"/>
      <c r="G25" s="45">
        <f>SUM(G18:G24)</f>
        <v>0</v>
      </c>
    </row>
    <row r="26" spans="1:15" ht="30" customHeight="1" x14ac:dyDescent="0.25">
      <c r="A26" s="46"/>
      <c r="B26" s="44"/>
      <c r="C26" s="27"/>
      <c r="D26" s="28"/>
      <c r="E26" s="28"/>
      <c r="F26" s="29"/>
      <c r="G26" s="45"/>
    </row>
    <row r="27" spans="1:15" ht="30" customHeight="1" thickBot="1" x14ac:dyDescent="0.3">
      <c r="A27" s="47"/>
      <c r="B27" s="48" t="s">
        <v>14</v>
      </c>
      <c r="C27" s="49" t="s">
        <v>15</v>
      </c>
      <c r="D27" s="50" t="s">
        <v>16</v>
      </c>
      <c r="E27" s="50" t="s">
        <v>17</v>
      </c>
      <c r="F27" s="51" t="s">
        <v>18</v>
      </c>
      <c r="G27" s="52" t="s">
        <v>11</v>
      </c>
    </row>
    <row r="28" spans="1:15" ht="30" customHeight="1" x14ac:dyDescent="0.25">
      <c r="A28" s="53" t="s">
        <v>19</v>
      </c>
      <c r="B28" s="54" t="s">
        <v>20</v>
      </c>
      <c r="C28" s="28"/>
      <c r="D28" s="28"/>
      <c r="E28" s="28"/>
      <c r="F28" s="29"/>
      <c r="G28" s="30"/>
    </row>
    <row r="29" spans="1:15" ht="30" customHeight="1" x14ac:dyDescent="0.25">
      <c r="A29" s="55" t="s">
        <v>21</v>
      </c>
      <c r="B29" s="56" t="s">
        <v>22</v>
      </c>
      <c r="C29" s="57"/>
      <c r="D29" s="58"/>
      <c r="E29" s="58"/>
      <c r="F29" s="59"/>
      <c r="G29" s="60">
        <f>SUM(G27:G27)</f>
        <v>0</v>
      </c>
    </row>
    <row r="30" spans="1:15" ht="30" customHeight="1" thickBot="1" x14ac:dyDescent="0.3">
      <c r="A30" s="61"/>
      <c r="B30" s="61"/>
      <c r="C30" s="61"/>
      <c r="D30" s="61"/>
      <c r="E30" s="61"/>
      <c r="F30" s="61"/>
      <c r="G30" s="61"/>
    </row>
    <row r="31" spans="1:15" ht="30" customHeight="1" thickBot="1" x14ac:dyDescent="0.3">
      <c r="A31" s="62" t="s">
        <v>23</v>
      </c>
      <c r="B31" s="63" t="s">
        <v>24</v>
      </c>
      <c r="C31" s="64"/>
      <c r="D31" s="64"/>
      <c r="E31" s="64"/>
      <c r="F31" s="64"/>
      <c r="G31" s="65">
        <f>G29+G25</f>
        <v>0</v>
      </c>
    </row>
    <row r="33" spans="1:7" ht="30" customHeight="1" x14ac:dyDescent="0.25">
      <c r="A33" s="46"/>
      <c r="B33" s="66"/>
      <c r="C33" s="66"/>
      <c r="D33" s="66"/>
    </row>
    <row r="34" spans="1:7" ht="30" customHeight="1" x14ac:dyDescent="0.25">
      <c r="A34" s="67" t="s">
        <v>25</v>
      </c>
      <c r="B34" s="68" t="s">
        <v>26</v>
      </c>
      <c r="C34" s="69" t="s">
        <v>15</v>
      </c>
      <c r="D34" s="70" t="s">
        <v>16</v>
      </c>
      <c r="E34" s="70" t="s">
        <v>17</v>
      </c>
      <c r="F34" s="71" t="s">
        <v>18</v>
      </c>
      <c r="G34" s="72" t="s">
        <v>11</v>
      </c>
    </row>
    <row r="35" spans="1:7" ht="30" customHeight="1" x14ac:dyDescent="0.25">
      <c r="A35" s="67">
        <v>1</v>
      </c>
      <c r="B35" s="73" t="s">
        <v>27</v>
      </c>
      <c r="C35" s="27"/>
      <c r="D35" s="28"/>
      <c r="F35" s="29"/>
      <c r="G35" s="74"/>
    </row>
    <row r="36" spans="1:7" ht="30" customHeight="1" x14ac:dyDescent="0.25">
      <c r="A36" s="67">
        <v>2</v>
      </c>
      <c r="B36" s="54" t="s">
        <v>28</v>
      </c>
      <c r="C36" s="27" t="s">
        <v>29</v>
      </c>
      <c r="D36" s="28">
        <v>1</v>
      </c>
      <c r="F36" s="75">
        <v>0</v>
      </c>
      <c r="G36" s="76">
        <f>E36*F36</f>
        <v>0</v>
      </c>
    </row>
    <row r="37" spans="1:7" ht="30" customHeight="1" x14ac:dyDescent="0.25">
      <c r="A37" s="67">
        <v>3</v>
      </c>
      <c r="B37" s="121" t="s">
        <v>30</v>
      </c>
      <c r="C37" s="121"/>
      <c r="D37" s="121"/>
      <c r="F37" s="77"/>
      <c r="G37" s="30"/>
    </row>
    <row r="38" spans="1:7" ht="30" customHeight="1" x14ac:dyDescent="0.25">
      <c r="A38" s="67">
        <v>4</v>
      </c>
      <c r="B38" s="121" t="s">
        <v>31</v>
      </c>
      <c r="C38" s="121"/>
      <c r="D38" s="121"/>
      <c r="F38" s="77"/>
      <c r="G38" s="30"/>
    </row>
    <row r="39" spans="1:7" ht="30" customHeight="1" x14ac:dyDescent="0.25">
      <c r="A39" s="67">
        <v>5</v>
      </c>
      <c r="B39" s="121" t="s">
        <v>32</v>
      </c>
      <c r="C39" s="121"/>
      <c r="D39" s="121"/>
      <c r="F39" s="77"/>
      <c r="G39" s="30"/>
    </row>
    <row r="40" spans="1:7" ht="30" customHeight="1" x14ac:dyDescent="0.25">
      <c r="A40" s="67">
        <v>6</v>
      </c>
      <c r="B40" s="121" t="s">
        <v>33</v>
      </c>
      <c r="C40" s="121"/>
      <c r="D40" s="121"/>
      <c r="F40" s="77"/>
      <c r="G40" s="30"/>
    </row>
    <row r="41" spans="1:7" ht="30" customHeight="1" x14ac:dyDescent="0.25">
      <c r="A41" s="67">
        <v>7</v>
      </c>
      <c r="B41" s="121" t="s">
        <v>34</v>
      </c>
      <c r="C41" s="121"/>
      <c r="D41" s="121"/>
      <c r="F41" s="77"/>
      <c r="G41" s="30"/>
    </row>
    <row r="42" spans="1:7" ht="30" customHeight="1" x14ac:dyDescent="0.25">
      <c r="A42" s="67">
        <v>8</v>
      </c>
      <c r="B42" s="121" t="s">
        <v>35</v>
      </c>
      <c r="C42" s="121"/>
      <c r="D42" s="121"/>
      <c r="F42" s="77"/>
      <c r="G42" s="30"/>
    </row>
    <row r="43" spans="1:7" ht="30" customHeight="1" x14ac:dyDescent="0.25">
      <c r="A43" s="67">
        <v>9</v>
      </c>
      <c r="B43" s="121" t="s">
        <v>36</v>
      </c>
      <c r="C43" s="121"/>
      <c r="D43" s="121"/>
      <c r="F43" s="77"/>
      <c r="G43" s="30"/>
    </row>
    <row r="44" spans="1:7" ht="30" customHeight="1" x14ac:dyDescent="0.25">
      <c r="A44" s="67">
        <v>10</v>
      </c>
      <c r="B44" s="121" t="s">
        <v>37</v>
      </c>
      <c r="C44" s="121"/>
      <c r="D44" s="121"/>
      <c r="F44" s="77"/>
      <c r="G44" s="30"/>
    </row>
    <row r="45" spans="1:7" ht="30" customHeight="1" x14ac:dyDescent="0.25">
      <c r="A45" s="67">
        <v>11</v>
      </c>
      <c r="B45" s="121" t="s">
        <v>38</v>
      </c>
      <c r="C45" s="121"/>
      <c r="D45" s="121"/>
      <c r="F45" s="77"/>
      <c r="G45" s="30"/>
    </row>
    <row r="46" spans="1:7" ht="30" customHeight="1" x14ac:dyDescent="0.25">
      <c r="A46" s="67">
        <v>12</v>
      </c>
      <c r="B46" s="78" t="s">
        <v>39</v>
      </c>
      <c r="C46" s="27"/>
      <c r="D46" s="28"/>
      <c r="F46" s="79"/>
      <c r="G46" s="80">
        <f>SUM(G34:G45)</f>
        <v>0</v>
      </c>
    </row>
    <row r="47" spans="1:7" ht="30" customHeight="1" x14ac:dyDescent="0.25">
      <c r="A47" s="67"/>
      <c r="B47" s="6"/>
      <c r="C47" s="27"/>
      <c r="D47" s="28"/>
    </row>
    <row r="48" spans="1:7" ht="30" customHeight="1" x14ac:dyDescent="0.25">
      <c r="A48" s="67" t="s">
        <v>25</v>
      </c>
      <c r="B48" s="68" t="s">
        <v>26</v>
      </c>
      <c r="C48" s="69" t="s">
        <v>15</v>
      </c>
      <c r="D48" s="70" t="s">
        <v>16</v>
      </c>
      <c r="E48" s="70" t="s">
        <v>17</v>
      </c>
      <c r="F48" s="71" t="s">
        <v>18</v>
      </c>
      <c r="G48" s="72" t="s">
        <v>11</v>
      </c>
    </row>
    <row r="49" spans="1:7" ht="30" customHeight="1" x14ac:dyDescent="0.25">
      <c r="A49" s="67">
        <v>13</v>
      </c>
      <c r="B49" s="73" t="s">
        <v>40</v>
      </c>
      <c r="C49" s="27"/>
      <c r="D49" s="28"/>
      <c r="F49" s="29"/>
      <c r="G49" s="81"/>
    </row>
    <row r="50" spans="1:7" ht="30" customHeight="1" x14ac:dyDescent="0.25">
      <c r="A50" s="67">
        <v>14</v>
      </c>
      <c r="B50" s="82" t="s">
        <v>41</v>
      </c>
      <c r="C50" s="27"/>
      <c r="D50" s="28"/>
      <c r="F50" s="29"/>
      <c r="G50" s="81"/>
    </row>
    <row r="51" spans="1:7" ht="30" customHeight="1" x14ac:dyDescent="0.25">
      <c r="A51" s="67">
        <v>15</v>
      </c>
      <c r="B51" s="116" t="s">
        <v>42</v>
      </c>
      <c r="C51" s="116"/>
      <c r="D51" s="116"/>
      <c r="F51" s="83"/>
      <c r="G51" s="81"/>
    </row>
    <row r="52" spans="1:7" ht="30" customHeight="1" x14ac:dyDescent="0.25">
      <c r="A52" s="67">
        <v>16</v>
      </c>
      <c r="B52" s="116" t="s">
        <v>43</v>
      </c>
      <c r="C52" s="116"/>
      <c r="D52" s="116"/>
      <c r="F52" s="83"/>
      <c r="G52" s="29"/>
    </row>
    <row r="53" spans="1:7" ht="30" customHeight="1" x14ac:dyDescent="0.25">
      <c r="A53" s="67">
        <v>17</v>
      </c>
      <c r="B53" s="116" t="s">
        <v>44</v>
      </c>
      <c r="C53" s="116"/>
      <c r="D53" s="116"/>
      <c r="F53" s="83"/>
      <c r="G53" s="81"/>
    </row>
    <row r="54" spans="1:7" ht="30" customHeight="1" x14ac:dyDescent="0.25">
      <c r="A54" s="67">
        <v>18</v>
      </c>
      <c r="B54" s="82" t="s">
        <v>45</v>
      </c>
      <c r="C54" s="27"/>
      <c r="D54" s="28"/>
      <c r="F54" s="29"/>
      <c r="G54" s="81"/>
    </row>
    <row r="55" spans="1:7" ht="30" customHeight="1" x14ac:dyDescent="0.25">
      <c r="A55" s="67">
        <v>19</v>
      </c>
      <c r="B55" s="77" t="s">
        <v>46</v>
      </c>
      <c r="C55" s="27" t="s">
        <v>29</v>
      </c>
      <c r="D55" s="28">
        <v>4</v>
      </c>
      <c r="F55" s="84">
        <v>0</v>
      </c>
      <c r="G55" s="30">
        <f>E55*F55</f>
        <v>0</v>
      </c>
    </row>
    <row r="56" spans="1:7" ht="30" customHeight="1" x14ac:dyDescent="0.25">
      <c r="A56" s="67">
        <v>20</v>
      </c>
      <c r="B56" s="77" t="s">
        <v>47</v>
      </c>
      <c r="C56" s="27" t="s">
        <v>48</v>
      </c>
      <c r="D56" s="28">
        <v>82</v>
      </c>
      <c r="F56" s="85">
        <v>0</v>
      </c>
      <c r="G56" s="30">
        <f>E56*F56</f>
        <v>0</v>
      </c>
    </row>
    <row r="57" spans="1:7" ht="30" customHeight="1" x14ac:dyDescent="0.25">
      <c r="A57" s="67">
        <v>21</v>
      </c>
      <c r="B57" s="77" t="s">
        <v>49</v>
      </c>
      <c r="C57" s="27" t="s">
        <v>50</v>
      </c>
      <c r="D57" s="28">
        <v>23</v>
      </c>
      <c r="F57" s="85">
        <v>0</v>
      </c>
      <c r="G57" s="30">
        <f>E57*F57</f>
        <v>0</v>
      </c>
    </row>
    <row r="58" spans="1:7" ht="30" customHeight="1" x14ac:dyDescent="0.25">
      <c r="A58" s="67">
        <v>22</v>
      </c>
      <c r="B58" s="82" t="s">
        <v>51</v>
      </c>
      <c r="C58" s="27"/>
      <c r="D58" s="28"/>
      <c r="F58" s="85">
        <v>0</v>
      </c>
      <c r="G58" s="81"/>
    </row>
    <row r="59" spans="1:7" ht="30" customHeight="1" x14ac:dyDescent="0.25">
      <c r="A59" s="67">
        <v>23</v>
      </c>
      <c r="B59" s="77" t="s">
        <v>52</v>
      </c>
      <c r="C59" s="27" t="s">
        <v>50</v>
      </c>
      <c r="D59" s="28">
        <v>832</v>
      </c>
      <c r="F59" s="84">
        <v>0</v>
      </c>
      <c r="G59" s="30">
        <f>E59*F59</f>
        <v>0</v>
      </c>
    </row>
    <row r="60" spans="1:7" ht="30" customHeight="1" x14ac:dyDescent="0.25">
      <c r="A60" s="67">
        <v>24</v>
      </c>
      <c r="B60" s="82" t="s">
        <v>53</v>
      </c>
      <c r="C60" s="27"/>
      <c r="D60" s="28"/>
      <c r="F60" s="85">
        <v>0</v>
      </c>
      <c r="G60" s="81"/>
    </row>
    <row r="61" spans="1:7" ht="30" customHeight="1" x14ac:dyDescent="0.25">
      <c r="A61" s="67">
        <v>25</v>
      </c>
      <c r="B61" s="77" t="s">
        <v>54</v>
      </c>
      <c r="C61" s="27" t="s">
        <v>50</v>
      </c>
      <c r="D61" s="28">
        <v>832</v>
      </c>
      <c r="F61" s="85">
        <v>0</v>
      </c>
      <c r="G61" s="30">
        <f>E61*F61</f>
        <v>0</v>
      </c>
    </row>
    <row r="62" spans="1:7" ht="30" customHeight="1" x14ac:dyDescent="0.25">
      <c r="A62" s="67">
        <v>26</v>
      </c>
      <c r="B62" s="86" t="s">
        <v>55</v>
      </c>
      <c r="C62" s="87"/>
      <c r="D62" s="28"/>
      <c r="F62" s="85">
        <v>0</v>
      </c>
      <c r="G62" s="88">
        <f>SUM(G48:G61)</f>
        <v>0</v>
      </c>
    </row>
    <row r="63" spans="1:7" ht="30" customHeight="1" x14ac:dyDescent="0.25">
      <c r="A63" s="67"/>
      <c r="B63" s="77"/>
      <c r="C63" s="27"/>
      <c r="D63" s="28"/>
    </row>
    <row r="64" spans="1:7" ht="30" customHeight="1" x14ac:dyDescent="0.25">
      <c r="A64" s="67" t="s">
        <v>25</v>
      </c>
      <c r="B64" s="68" t="s">
        <v>26</v>
      </c>
      <c r="C64" s="69" t="s">
        <v>15</v>
      </c>
      <c r="D64" s="70" t="s">
        <v>16</v>
      </c>
      <c r="E64" s="70" t="s">
        <v>17</v>
      </c>
      <c r="F64" s="71" t="s">
        <v>18</v>
      </c>
      <c r="G64" s="72" t="s">
        <v>11</v>
      </c>
    </row>
    <row r="65" spans="1:7" ht="30" customHeight="1" x14ac:dyDescent="0.25">
      <c r="A65" s="67">
        <v>27</v>
      </c>
      <c r="B65" s="73" t="s">
        <v>56</v>
      </c>
      <c r="C65" s="27"/>
      <c r="D65" s="28"/>
      <c r="F65" s="29"/>
      <c r="G65" s="81"/>
    </row>
    <row r="66" spans="1:7" ht="30" customHeight="1" x14ac:dyDescent="0.25">
      <c r="A66" s="67">
        <v>28</v>
      </c>
      <c r="B66" s="89" t="s">
        <v>41</v>
      </c>
      <c r="C66" s="90"/>
      <c r="D66" s="28"/>
      <c r="F66" s="29"/>
      <c r="G66" s="81"/>
    </row>
    <row r="67" spans="1:7" ht="30" customHeight="1" x14ac:dyDescent="0.25">
      <c r="A67" s="67">
        <v>29</v>
      </c>
      <c r="B67" s="116" t="s">
        <v>57</v>
      </c>
      <c r="C67" s="116"/>
      <c r="D67" s="116"/>
      <c r="F67" s="83"/>
      <c r="G67" s="81"/>
    </row>
    <row r="68" spans="1:7" ht="30" customHeight="1" x14ac:dyDescent="0.25">
      <c r="A68" s="67">
        <v>30</v>
      </c>
      <c r="B68" s="116" t="s">
        <v>58</v>
      </c>
      <c r="C68" s="116"/>
      <c r="D68" s="116"/>
      <c r="F68" s="83"/>
      <c r="G68" s="81"/>
    </row>
    <row r="69" spans="1:7" ht="30" customHeight="1" x14ac:dyDescent="0.25">
      <c r="A69" s="67">
        <v>31</v>
      </c>
      <c r="B69" s="116" t="s">
        <v>59</v>
      </c>
      <c r="C69" s="116"/>
      <c r="D69" s="116"/>
      <c r="F69" s="83"/>
      <c r="G69" s="81"/>
    </row>
    <row r="70" spans="1:7" ht="30" customHeight="1" x14ac:dyDescent="0.25">
      <c r="A70" s="67">
        <v>32</v>
      </c>
      <c r="B70" s="116" t="s">
        <v>60</v>
      </c>
      <c r="C70" s="116"/>
      <c r="D70" s="116"/>
      <c r="F70" s="83"/>
      <c r="G70" s="81"/>
    </row>
    <row r="71" spans="1:7" ht="30" customHeight="1" x14ac:dyDescent="0.25">
      <c r="A71" s="67">
        <v>33</v>
      </c>
      <c r="B71" s="91" t="s">
        <v>61</v>
      </c>
      <c r="C71" s="27"/>
      <c r="D71" s="28"/>
      <c r="F71" s="29"/>
      <c r="G71" s="92"/>
    </row>
    <row r="72" spans="1:7" ht="30" customHeight="1" x14ac:dyDescent="0.25">
      <c r="A72" s="67">
        <v>34</v>
      </c>
      <c r="B72" s="93" t="s">
        <v>62</v>
      </c>
      <c r="C72" s="94" t="s">
        <v>48</v>
      </c>
      <c r="D72" s="95">
        <v>15</v>
      </c>
      <c r="F72" s="84">
        <v>0</v>
      </c>
      <c r="G72" s="76">
        <f>E72*F72</f>
        <v>0</v>
      </c>
    </row>
    <row r="73" spans="1:7" ht="30" customHeight="1" x14ac:dyDescent="0.25">
      <c r="A73" s="67">
        <v>35</v>
      </c>
      <c r="B73" s="96" t="s">
        <v>63</v>
      </c>
      <c r="C73" s="94"/>
      <c r="D73" s="95"/>
      <c r="F73" s="75"/>
      <c r="G73" s="97"/>
    </row>
    <row r="74" spans="1:7" ht="30" customHeight="1" x14ac:dyDescent="0.25">
      <c r="A74" s="67">
        <v>36</v>
      </c>
      <c r="B74" s="93" t="s">
        <v>64</v>
      </c>
      <c r="C74" s="94" t="s">
        <v>29</v>
      </c>
      <c r="D74" s="95">
        <v>1</v>
      </c>
      <c r="F74" s="85">
        <v>0</v>
      </c>
      <c r="G74" s="76">
        <f>E74*F74</f>
        <v>0</v>
      </c>
    </row>
    <row r="75" spans="1:7" ht="30" customHeight="1" x14ac:dyDescent="0.25">
      <c r="A75" s="67">
        <v>37</v>
      </c>
      <c r="B75" s="96" t="s">
        <v>65</v>
      </c>
      <c r="C75" s="94"/>
      <c r="D75" s="95"/>
      <c r="F75" s="75"/>
      <c r="G75" s="97"/>
    </row>
    <row r="76" spans="1:7" ht="30" customHeight="1" x14ac:dyDescent="0.25">
      <c r="A76" s="67">
        <v>38</v>
      </c>
      <c r="B76" s="93" t="s">
        <v>66</v>
      </c>
      <c r="C76" s="94" t="s">
        <v>48</v>
      </c>
      <c r="D76" s="95">
        <v>44</v>
      </c>
      <c r="F76" s="85">
        <v>0</v>
      </c>
      <c r="G76" s="76">
        <f>E76*F76</f>
        <v>0</v>
      </c>
    </row>
    <row r="77" spans="1:7" ht="30" customHeight="1" x14ac:dyDescent="0.25">
      <c r="A77" s="67">
        <v>39</v>
      </c>
      <c r="B77" s="98" t="s">
        <v>67</v>
      </c>
      <c r="C77" s="94"/>
      <c r="D77" s="95"/>
      <c r="F77" s="75"/>
      <c r="G77" s="97"/>
    </row>
    <row r="78" spans="1:7" ht="30" customHeight="1" x14ac:dyDescent="0.25">
      <c r="A78" s="67">
        <v>40</v>
      </c>
      <c r="B78" s="93" t="s">
        <v>68</v>
      </c>
      <c r="C78" s="94" t="s">
        <v>29</v>
      </c>
      <c r="D78" s="95">
        <v>1</v>
      </c>
      <c r="F78" s="85">
        <v>0</v>
      </c>
      <c r="G78" s="76">
        <f>E78*F78</f>
        <v>0</v>
      </c>
    </row>
    <row r="79" spans="1:7" ht="30" customHeight="1" x14ac:dyDescent="0.25">
      <c r="A79" s="67">
        <v>41</v>
      </c>
      <c r="B79" s="78" t="s">
        <v>69</v>
      </c>
      <c r="C79" s="94"/>
      <c r="D79" s="95"/>
      <c r="F79" s="79"/>
      <c r="G79" s="80">
        <f>SUM(G65:G78)</f>
        <v>0</v>
      </c>
    </row>
    <row r="80" spans="1:7" ht="30" customHeight="1" x14ac:dyDescent="0.25">
      <c r="A80" s="67"/>
      <c r="B80" s="77"/>
      <c r="C80" s="27"/>
      <c r="D80" s="28"/>
    </row>
    <row r="81" spans="1:7" ht="30" customHeight="1" x14ac:dyDescent="0.25">
      <c r="A81" s="67" t="s">
        <v>25</v>
      </c>
      <c r="B81" s="68" t="s">
        <v>26</v>
      </c>
      <c r="C81" s="69" t="s">
        <v>15</v>
      </c>
      <c r="D81" s="70" t="s">
        <v>16</v>
      </c>
      <c r="E81" s="70" t="s">
        <v>17</v>
      </c>
      <c r="F81" s="71" t="s">
        <v>18</v>
      </c>
      <c r="G81" s="72" t="s">
        <v>11</v>
      </c>
    </row>
    <row r="82" spans="1:7" ht="30" customHeight="1" x14ac:dyDescent="0.25">
      <c r="A82" s="67">
        <v>42</v>
      </c>
      <c r="B82" s="99" t="s">
        <v>70</v>
      </c>
      <c r="C82" s="90"/>
      <c r="D82" s="28"/>
      <c r="F82" s="29"/>
      <c r="G82" s="81"/>
    </row>
    <row r="83" spans="1:7" ht="30" customHeight="1" x14ac:dyDescent="0.25">
      <c r="A83" s="67">
        <v>43</v>
      </c>
      <c r="B83" s="89" t="s">
        <v>41</v>
      </c>
      <c r="C83" s="90"/>
      <c r="D83" s="28"/>
      <c r="F83" s="29"/>
      <c r="G83" s="81"/>
    </row>
    <row r="84" spans="1:7" ht="30" customHeight="1" x14ac:dyDescent="0.25">
      <c r="A84" s="67">
        <v>44</v>
      </c>
      <c r="B84" s="119" t="s">
        <v>71</v>
      </c>
      <c r="C84" s="116"/>
      <c r="D84" s="116"/>
      <c r="F84" s="83"/>
      <c r="G84" s="81"/>
    </row>
    <row r="85" spans="1:7" ht="30" customHeight="1" x14ac:dyDescent="0.25">
      <c r="A85" s="67">
        <v>45</v>
      </c>
      <c r="B85" s="116" t="s">
        <v>72</v>
      </c>
      <c r="C85" s="116"/>
      <c r="D85" s="116"/>
      <c r="F85" s="83"/>
      <c r="G85" s="81"/>
    </row>
    <row r="86" spans="1:7" ht="30" customHeight="1" x14ac:dyDescent="0.25">
      <c r="A86" s="67">
        <v>46</v>
      </c>
      <c r="B86" s="116" t="s">
        <v>73</v>
      </c>
      <c r="C86" s="116"/>
      <c r="D86" s="116"/>
      <c r="F86" s="83"/>
      <c r="G86" s="81"/>
    </row>
    <row r="87" spans="1:7" ht="30" customHeight="1" x14ac:dyDescent="0.25">
      <c r="A87" s="67">
        <v>47</v>
      </c>
      <c r="B87" s="100" t="s">
        <v>74</v>
      </c>
      <c r="C87" s="94"/>
      <c r="D87" s="95"/>
      <c r="F87" s="75"/>
      <c r="G87" s="101"/>
    </row>
    <row r="88" spans="1:7" ht="30" customHeight="1" x14ac:dyDescent="0.25">
      <c r="A88" s="67">
        <v>48</v>
      </c>
      <c r="B88" s="93" t="s">
        <v>75</v>
      </c>
      <c r="C88" s="94" t="s">
        <v>29</v>
      </c>
      <c r="D88" s="95">
        <v>1</v>
      </c>
      <c r="F88" s="84">
        <v>0</v>
      </c>
      <c r="G88" s="76">
        <f>E88*F88</f>
        <v>0</v>
      </c>
    </row>
    <row r="89" spans="1:7" ht="30" customHeight="1" x14ac:dyDescent="0.25">
      <c r="A89" s="67">
        <v>49</v>
      </c>
      <c r="B89" s="93" t="s">
        <v>107</v>
      </c>
      <c r="C89" s="94" t="s">
        <v>29</v>
      </c>
      <c r="D89" s="95">
        <v>1</v>
      </c>
      <c r="F89" s="84">
        <v>0</v>
      </c>
      <c r="G89" s="76">
        <f>E89*F89</f>
        <v>0</v>
      </c>
    </row>
    <row r="90" spans="1:7" ht="30" customHeight="1" x14ac:dyDescent="0.25">
      <c r="A90" s="67">
        <v>50</v>
      </c>
      <c r="B90" s="78" t="s">
        <v>76</v>
      </c>
      <c r="C90" s="94"/>
      <c r="D90" s="95"/>
      <c r="F90" s="79"/>
      <c r="G90" s="102">
        <f>SUM(G81:G88)</f>
        <v>0</v>
      </c>
    </row>
    <row r="91" spans="1:7" ht="30" customHeight="1" x14ac:dyDescent="0.25">
      <c r="A91" s="67"/>
      <c r="B91" s="103"/>
      <c r="C91" s="27"/>
      <c r="D91" s="28"/>
    </row>
    <row r="92" spans="1:7" ht="30" customHeight="1" x14ac:dyDescent="0.25">
      <c r="A92" s="67" t="s">
        <v>25</v>
      </c>
      <c r="B92" s="68" t="s">
        <v>26</v>
      </c>
      <c r="C92" s="69" t="s">
        <v>15</v>
      </c>
      <c r="D92" s="70" t="s">
        <v>16</v>
      </c>
      <c r="E92" s="70" t="s">
        <v>17</v>
      </c>
      <c r="F92" s="71" t="s">
        <v>18</v>
      </c>
      <c r="G92" s="72" t="s">
        <v>11</v>
      </c>
    </row>
    <row r="93" spans="1:7" ht="30" customHeight="1" x14ac:dyDescent="0.25">
      <c r="A93" s="67">
        <v>51</v>
      </c>
      <c r="B93" s="99" t="s">
        <v>77</v>
      </c>
      <c r="C93" s="90"/>
      <c r="D93" s="28"/>
      <c r="F93" s="29"/>
      <c r="G93" s="81"/>
    </row>
    <row r="94" spans="1:7" ht="30" customHeight="1" x14ac:dyDescent="0.25">
      <c r="A94" s="67">
        <v>52</v>
      </c>
      <c r="B94" s="89" t="s">
        <v>41</v>
      </c>
      <c r="C94" s="90"/>
      <c r="D94" s="28"/>
      <c r="F94" s="29"/>
      <c r="G94" s="29"/>
    </row>
    <row r="95" spans="1:7" ht="30" customHeight="1" x14ac:dyDescent="0.25">
      <c r="A95" s="67">
        <v>53</v>
      </c>
      <c r="B95" s="115" t="s">
        <v>78</v>
      </c>
      <c r="C95" s="115"/>
      <c r="D95" s="115"/>
      <c r="F95" s="104"/>
      <c r="G95" s="29"/>
    </row>
    <row r="96" spans="1:7" ht="30" customHeight="1" x14ac:dyDescent="0.25">
      <c r="A96" s="67">
        <v>54</v>
      </c>
      <c r="B96" s="120" t="s">
        <v>79</v>
      </c>
      <c r="C96" s="115"/>
      <c r="D96" s="115"/>
      <c r="F96" s="104"/>
      <c r="G96" s="29"/>
    </row>
    <row r="97" spans="1:7" ht="30" customHeight="1" x14ac:dyDescent="0.25">
      <c r="A97" s="67">
        <v>55</v>
      </c>
      <c r="B97" s="115" t="s">
        <v>80</v>
      </c>
      <c r="C97" s="115"/>
      <c r="D97" s="115"/>
      <c r="F97" s="104"/>
      <c r="G97" s="29"/>
    </row>
    <row r="98" spans="1:7" ht="30" customHeight="1" x14ac:dyDescent="0.25">
      <c r="A98" s="67">
        <v>56</v>
      </c>
      <c r="B98" s="116" t="s">
        <v>44</v>
      </c>
      <c r="C98" s="116"/>
      <c r="D98" s="116"/>
      <c r="F98" s="83"/>
      <c r="G98" s="29"/>
    </row>
    <row r="99" spans="1:7" ht="30" customHeight="1" x14ac:dyDescent="0.25">
      <c r="A99" s="67">
        <v>57</v>
      </c>
      <c r="B99" s="105" t="s">
        <v>81</v>
      </c>
      <c r="C99" s="90"/>
      <c r="D99" s="28"/>
      <c r="F99" s="29"/>
      <c r="G99" s="30"/>
    </row>
    <row r="100" spans="1:7" ht="30" customHeight="1" x14ac:dyDescent="0.25">
      <c r="A100" s="67">
        <v>58</v>
      </c>
      <c r="B100" s="93" t="s">
        <v>82</v>
      </c>
      <c r="C100" s="94" t="s">
        <v>48</v>
      </c>
      <c r="D100" s="95">
        <v>183</v>
      </c>
      <c r="F100" s="85">
        <v>0</v>
      </c>
      <c r="G100" s="76">
        <f>E100*F100</f>
        <v>0</v>
      </c>
    </row>
    <row r="101" spans="1:7" ht="30" customHeight="1" x14ac:dyDescent="0.25">
      <c r="A101" s="67">
        <v>59</v>
      </c>
      <c r="B101" s="106" t="s">
        <v>83</v>
      </c>
      <c r="C101" s="107"/>
      <c r="D101" s="95"/>
      <c r="F101" s="75"/>
      <c r="G101" s="76"/>
    </row>
    <row r="102" spans="1:7" ht="30" customHeight="1" x14ac:dyDescent="0.25">
      <c r="A102" s="67">
        <v>60</v>
      </c>
      <c r="B102" s="93" t="s">
        <v>84</v>
      </c>
      <c r="C102" s="94" t="s">
        <v>50</v>
      </c>
      <c r="D102" s="95">
        <v>1648</v>
      </c>
      <c r="F102" s="85">
        <v>0</v>
      </c>
      <c r="G102" s="76">
        <f>E102*F102</f>
        <v>0</v>
      </c>
    </row>
    <row r="103" spans="1:7" ht="30" customHeight="1" x14ac:dyDescent="0.25">
      <c r="A103" s="67">
        <v>61</v>
      </c>
      <c r="B103" s="93" t="s">
        <v>85</v>
      </c>
      <c r="C103" s="94" t="s">
        <v>50</v>
      </c>
      <c r="D103" s="95">
        <v>1648</v>
      </c>
      <c r="F103" s="85">
        <v>0</v>
      </c>
      <c r="G103" s="76">
        <f>E103*F103</f>
        <v>0</v>
      </c>
    </row>
    <row r="104" spans="1:7" ht="30" customHeight="1" x14ac:dyDescent="0.25">
      <c r="A104" s="67">
        <v>62</v>
      </c>
      <c r="B104" s="93" t="s">
        <v>108</v>
      </c>
      <c r="C104" s="94" t="s">
        <v>86</v>
      </c>
      <c r="D104" s="95">
        <v>500</v>
      </c>
      <c r="F104" s="84">
        <v>0</v>
      </c>
      <c r="G104" s="76">
        <f>E104*F104</f>
        <v>0</v>
      </c>
    </row>
    <row r="105" spans="1:7" ht="30" customHeight="1" x14ac:dyDescent="0.25">
      <c r="A105" s="67">
        <v>63</v>
      </c>
      <c r="B105" s="93" t="s">
        <v>87</v>
      </c>
      <c r="C105" s="94" t="s">
        <v>50</v>
      </c>
      <c r="D105" s="95">
        <v>1648</v>
      </c>
      <c r="F105" s="85">
        <v>0</v>
      </c>
      <c r="G105" s="76">
        <f>E105*F105</f>
        <v>0</v>
      </c>
    </row>
    <row r="106" spans="1:7" ht="30" customHeight="1" x14ac:dyDescent="0.25">
      <c r="A106" s="67">
        <v>64</v>
      </c>
      <c r="B106" s="106" t="s">
        <v>88</v>
      </c>
      <c r="C106" s="107"/>
      <c r="D106" s="95"/>
      <c r="F106" s="75"/>
      <c r="G106" s="76"/>
    </row>
    <row r="107" spans="1:7" ht="30" customHeight="1" x14ac:dyDescent="0.25">
      <c r="A107" s="67">
        <v>65</v>
      </c>
      <c r="B107" s="93" t="s">
        <v>85</v>
      </c>
      <c r="C107" s="94" t="s">
        <v>50</v>
      </c>
      <c r="D107" s="95">
        <v>63</v>
      </c>
      <c r="F107" s="85">
        <v>0</v>
      </c>
      <c r="G107" s="76">
        <f>E107*F107</f>
        <v>0</v>
      </c>
    </row>
    <row r="108" spans="1:7" ht="30" customHeight="1" x14ac:dyDescent="0.25">
      <c r="A108" s="67">
        <v>66</v>
      </c>
      <c r="B108" s="93" t="s">
        <v>108</v>
      </c>
      <c r="C108" s="94" t="s">
        <v>86</v>
      </c>
      <c r="D108" s="95">
        <v>10</v>
      </c>
      <c r="F108" s="84">
        <v>0</v>
      </c>
      <c r="G108" s="76">
        <f>E108*F108</f>
        <v>0</v>
      </c>
    </row>
    <row r="109" spans="1:7" ht="30" customHeight="1" x14ac:dyDescent="0.25">
      <c r="A109" s="67">
        <v>67</v>
      </c>
      <c r="B109" s="106" t="s">
        <v>89</v>
      </c>
      <c r="C109" s="94"/>
      <c r="D109" s="95"/>
    </row>
    <row r="110" spans="1:7" ht="30" customHeight="1" x14ac:dyDescent="0.25">
      <c r="A110" s="67">
        <v>68</v>
      </c>
      <c r="B110" s="93" t="s">
        <v>108</v>
      </c>
      <c r="C110" s="94" t="s">
        <v>86</v>
      </c>
      <c r="D110" s="95">
        <v>35</v>
      </c>
      <c r="F110" s="84">
        <v>0</v>
      </c>
      <c r="G110" s="76">
        <f>E110*F110</f>
        <v>0</v>
      </c>
    </row>
    <row r="111" spans="1:7" ht="30" customHeight="1" x14ac:dyDescent="0.25">
      <c r="A111" s="67">
        <v>69</v>
      </c>
      <c r="B111" s="78" t="s">
        <v>90</v>
      </c>
      <c r="C111" s="107"/>
      <c r="D111" s="95"/>
      <c r="F111" s="79"/>
      <c r="G111" s="80">
        <f>SUM(G92:G110)</f>
        <v>0</v>
      </c>
    </row>
    <row r="112" spans="1:7" ht="30" customHeight="1" x14ac:dyDescent="0.25">
      <c r="A112" s="67"/>
      <c r="B112" s="77"/>
      <c r="C112" s="27"/>
      <c r="D112" s="28"/>
    </row>
    <row r="113" spans="1:7" ht="30" customHeight="1" x14ac:dyDescent="0.25">
      <c r="A113" s="67" t="s">
        <v>25</v>
      </c>
      <c r="B113" s="68" t="s">
        <v>26</v>
      </c>
      <c r="C113" s="69" t="s">
        <v>15</v>
      </c>
      <c r="D113" s="70" t="s">
        <v>16</v>
      </c>
      <c r="E113" s="70" t="s">
        <v>17</v>
      </c>
      <c r="F113" s="71" t="s">
        <v>18</v>
      </c>
      <c r="G113" s="72" t="s">
        <v>11</v>
      </c>
    </row>
    <row r="114" spans="1:7" ht="30" customHeight="1" x14ac:dyDescent="0.25">
      <c r="A114" s="67">
        <v>70</v>
      </c>
      <c r="B114" s="73" t="s">
        <v>91</v>
      </c>
      <c r="C114" s="27"/>
      <c r="D114" s="28"/>
      <c r="F114" s="29"/>
      <c r="G114" s="81"/>
    </row>
    <row r="115" spans="1:7" ht="30" customHeight="1" x14ac:dyDescent="0.25">
      <c r="A115" s="67">
        <v>71</v>
      </c>
      <c r="B115" s="116" t="s">
        <v>92</v>
      </c>
      <c r="C115" s="116"/>
      <c r="D115" s="116"/>
      <c r="F115" s="83"/>
      <c r="G115" s="81"/>
    </row>
    <row r="116" spans="1:7" ht="30" customHeight="1" x14ac:dyDescent="0.25">
      <c r="A116" s="67">
        <v>72</v>
      </c>
      <c r="B116" s="117" t="s">
        <v>93</v>
      </c>
      <c r="C116" s="118"/>
      <c r="D116" s="118"/>
      <c r="F116" s="108"/>
      <c r="G116" s="81"/>
    </row>
    <row r="117" spans="1:7" ht="30" customHeight="1" x14ac:dyDescent="0.25">
      <c r="A117" s="67">
        <v>73</v>
      </c>
      <c r="B117" s="116" t="s">
        <v>94</v>
      </c>
      <c r="C117" s="116"/>
      <c r="D117" s="116"/>
      <c r="F117" s="83"/>
      <c r="G117" s="81"/>
    </row>
    <row r="118" spans="1:7" ht="30" customHeight="1" x14ac:dyDescent="0.25">
      <c r="A118" s="67">
        <v>74</v>
      </c>
      <c r="B118" s="109" t="s">
        <v>95</v>
      </c>
      <c r="C118" s="27"/>
      <c r="D118" s="28"/>
      <c r="F118" s="29"/>
      <c r="G118" s="81"/>
    </row>
    <row r="119" spans="1:7" ht="30" customHeight="1" x14ac:dyDescent="0.25">
      <c r="A119" s="67">
        <v>75</v>
      </c>
      <c r="B119" s="93" t="s">
        <v>96</v>
      </c>
      <c r="C119" s="94" t="s">
        <v>48</v>
      </c>
      <c r="D119" s="95">
        <v>44</v>
      </c>
      <c r="F119" s="85">
        <v>0</v>
      </c>
      <c r="G119" s="76">
        <f>E119*F119</f>
        <v>0</v>
      </c>
    </row>
    <row r="120" spans="1:7" ht="30" customHeight="1" x14ac:dyDescent="0.25">
      <c r="A120" s="67">
        <v>76</v>
      </c>
      <c r="B120" s="93" t="s">
        <v>97</v>
      </c>
      <c r="C120" s="94" t="s">
        <v>48</v>
      </c>
      <c r="D120" s="95">
        <v>102</v>
      </c>
      <c r="F120" s="85">
        <v>0</v>
      </c>
      <c r="G120" s="76">
        <f>E120*F120</f>
        <v>0</v>
      </c>
    </row>
    <row r="121" spans="1:7" ht="30" customHeight="1" x14ac:dyDescent="0.25">
      <c r="A121" s="67">
        <v>77</v>
      </c>
      <c r="B121" s="93" t="s">
        <v>98</v>
      </c>
      <c r="C121" s="94" t="s">
        <v>29</v>
      </c>
      <c r="D121" s="95">
        <v>1</v>
      </c>
      <c r="F121" s="85">
        <v>0</v>
      </c>
      <c r="G121" s="76">
        <f>E121*F121</f>
        <v>0</v>
      </c>
    </row>
    <row r="122" spans="1:7" ht="30" customHeight="1" x14ac:dyDescent="0.25">
      <c r="A122" s="67">
        <v>78</v>
      </c>
      <c r="B122" s="110" t="s">
        <v>99</v>
      </c>
      <c r="C122" s="94"/>
      <c r="D122" s="95"/>
      <c r="F122" s="75"/>
      <c r="G122" s="97"/>
    </row>
    <row r="123" spans="1:7" ht="30" customHeight="1" x14ac:dyDescent="0.25">
      <c r="A123" s="67">
        <v>79</v>
      </c>
      <c r="B123" s="93" t="s">
        <v>100</v>
      </c>
      <c r="C123" s="94" t="s">
        <v>29</v>
      </c>
      <c r="D123" s="95">
        <v>4</v>
      </c>
      <c r="F123" s="84">
        <v>0</v>
      </c>
      <c r="G123" s="76">
        <f>E123*F123</f>
        <v>0</v>
      </c>
    </row>
    <row r="124" spans="1:7" ht="30" customHeight="1" x14ac:dyDescent="0.25">
      <c r="A124" s="67">
        <v>80</v>
      </c>
      <c r="B124" s="110" t="s">
        <v>101</v>
      </c>
      <c r="C124" s="94"/>
      <c r="D124" s="95"/>
      <c r="F124" s="75"/>
      <c r="G124" s="97"/>
    </row>
    <row r="125" spans="1:7" ht="30" customHeight="1" x14ac:dyDescent="0.25">
      <c r="A125" s="67">
        <v>81</v>
      </c>
      <c r="B125" s="93" t="s">
        <v>102</v>
      </c>
      <c r="C125" s="94" t="s">
        <v>29</v>
      </c>
      <c r="D125" s="95">
        <v>2</v>
      </c>
      <c r="F125" s="85">
        <v>0</v>
      </c>
      <c r="G125" s="76">
        <f>E125*F125</f>
        <v>0</v>
      </c>
    </row>
    <row r="126" spans="1:7" ht="30" customHeight="1" x14ac:dyDescent="0.25">
      <c r="A126" s="67">
        <v>82</v>
      </c>
      <c r="B126" s="111" t="s">
        <v>103</v>
      </c>
      <c r="C126" s="94"/>
      <c r="D126" s="95"/>
      <c r="F126" s="75"/>
      <c r="G126" s="97"/>
    </row>
    <row r="127" spans="1:7" ht="30" customHeight="1" x14ac:dyDescent="0.25">
      <c r="A127" s="67">
        <v>83</v>
      </c>
      <c r="B127" s="93" t="s">
        <v>104</v>
      </c>
      <c r="C127" s="94" t="s">
        <v>105</v>
      </c>
      <c r="D127" s="95">
        <v>2</v>
      </c>
      <c r="F127" s="85">
        <v>0</v>
      </c>
      <c r="G127" s="76">
        <f>E127*F127</f>
        <v>0</v>
      </c>
    </row>
    <row r="128" spans="1:7" ht="30" customHeight="1" x14ac:dyDescent="0.25">
      <c r="A128" s="67">
        <v>84</v>
      </c>
      <c r="B128" s="78" t="s">
        <v>106</v>
      </c>
      <c r="C128" s="112"/>
      <c r="D128" s="95"/>
      <c r="F128" s="79"/>
      <c r="G128" s="113">
        <f>SUM(G113:G127)</f>
        <v>0</v>
      </c>
    </row>
    <row r="129" spans="1:4" ht="30" customHeight="1" x14ac:dyDescent="0.25">
      <c r="A129" s="67"/>
      <c r="B129" s="1"/>
      <c r="C129" s="1"/>
      <c r="D129" s="1"/>
    </row>
    <row r="130" spans="1:4" ht="30" customHeight="1" x14ac:dyDescent="0.25">
      <c r="A130" s="114"/>
      <c r="B130" s="114"/>
      <c r="C130" s="114"/>
      <c r="D130" s="114"/>
    </row>
  </sheetData>
  <mergeCells count="35">
    <mergeCell ref="B13:F13"/>
    <mergeCell ref="A6:G6"/>
    <mergeCell ref="A7:G7"/>
    <mergeCell ref="A8:G8"/>
    <mergeCell ref="C9:F9"/>
    <mergeCell ref="C10:F10"/>
    <mergeCell ref="B45:D45"/>
    <mergeCell ref="B14:F14"/>
    <mergeCell ref="B15:F15"/>
    <mergeCell ref="B16:F16"/>
    <mergeCell ref="B37:D37"/>
    <mergeCell ref="B38:D38"/>
    <mergeCell ref="B39:D39"/>
    <mergeCell ref="B40:D40"/>
    <mergeCell ref="B41:D41"/>
    <mergeCell ref="B42:D42"/>
    <mergeCell ref="B43:D43"/>
    <mergeCell ref="B44:D44"/>
    <mergeCell ref="B96:D96"/>
    <mergeCell ref="B51:D51"/>
    <mergeCell ref="B52:D52"/>
    <mergeCell ref="B53:D53"/>
    <mergeCell ref="B67:D67"/>
    <mergeCell ref="B68:D68"/>
    <mergeCell ref="B69:D69"/>
    <mergeCell ref="B70:D70"/>
    <mergeCell ref="B84:D84"/>
    <mergeCell ref="B85:D85"/>
    <mergeCell ref="B86:D86"/>
    <mergeCell ref="B95:D95"/>
    <mergeCell ref="B97:D97"/>
    <mergeCell ref="B98:D98"/>
    <mergeCell ref="B115:D115"/>
    <mergeCell ref="B116:D116"/>
    <mergeCell ref="B117:D117"/>
  </mergeCells>
  <conditionalFormatting sqref="A34:A129">
    <cfRule type="cellIs" dxfId="49" priority="13" operator="equal">
      <formula>"Line"</formula>
    </cfRule>
  </conditionalFormatting>
  <conditionalFormatting sqref="B28">
    <cfRule type="containsText" dxfId="48" priority="53" operator="containsText" text="insert">
      <formula>NOT(ISERROR(SEARCH("insert",B47)))</formula>
    </cfRule>
    <cfRule type="cellIs" dxfId="47" priority="54" operator="equal">
      <formula>0</formula>
    </cfRule>
  </conditionalFormatting>
  <conditionalFormatting sqref="B33:B37">
    <cfRule type="containsText" dxfId="46" priority="34" operator="containsText" text="insert">
      <formula>NOT(ISERROR(SEARCH("insert",B51)))</formula>
    </cfRule>
  </conditionalFormatting>
  <conditionalFormatting sqref="B33:B66 B116:B128">
    <cfRule type="cellIs" dxfId="45" priority="25" operator="equal">
      <formula>0</formula>
    </cfRule>
  </conditionalFormatting>
  <conditionalFormatting sqref="B38 B108:B110">
    <cfRule type="containsText" dxfId="44" priority="46" operator="containsText" text="insert">
      <formula>NOT(ISERROR(SEARCH("insert",#REF!)))</formula>
    </cfRule>
  </conditionalFormatting>
  <conditionalFormatting sqref="B39">
    <cfRule type="containsText" dxfId="43" priority="47" operator="containsText" text="insert">
      <formula>NOT(ISERROR(SEARCH("insert",#REF!)))</formula>
    </cfRule>
  </conditionalFormatting>
  <conditionalFormatting sqref="B40:B41 B44:B45 B47">
    <cfRule type="containsText" dxfId="42" priority="36" operator="containsText" text="insert">
      <formula>NOT(ISERROR(SEARCH("insert",#REF!)))</formula>
    </cfRule>
  </conditionalFormatting>
  <conditionalFormatting sqref="B42:B43">
    <cfRule type="containsText" dxfId="41" priority="31" operator="containsText" text="insert">
      <formula>NOT(ISERROR(SEARCH("insert",B58)))</formula>
    </cfRule>
  </conditionalFormatting>
  <conditionalFormatting sqref="B46">
    <cfRule type="containsText" dxfId="40" priority="49" operator="containsText" text="insert">
      <formula>NOT(ISERROR(SEARCH("insert",B60)))</formula>
    </cfRule>
  </conditionalFormatting>
  <conditionalFormatting sqref="B48:B50 B52:B57">
    <cfRule type="containsText" dxfId="39" priority="48" operator="containsText" text="insert">
      <formula>NOT(ISERROR(SEARCH("insert",B61)))</formula>
    </cfRule>
  </conditionalFormatting>
  <conditionalFormatting sqref="B51">
    <cfRule type="containsText" dxfId="38" priority="24" operator="containsText" text="insert">
      <formula>NOT(ISERROR(SEARCH("insert",B51)))</formula>
    </cfRule>
  </conditionalFormatting>
  <conditionalFormatting sqref="B60 B71:B72 B92:B94 B96">
    <cfRule type="containsText" dxfId="37" priority="41" operator="containsText" text="insert">
      <formula>NOT(ISERROR(SEARCH("insert",B74)))</formula>
    </cfRule>
  </conditionalFormatting>
  <conditionalFormatting sqref="B61:B66 B122:B125">
    <cfRule type="containsText" dxfId="36" priority="35" operator="containsText" text="insert">
      <formula>NOT(ISERROR(SEARCH("insert",B76)))</formula>
    </cfRule>
  </conditionalFormatting>
  <conditionalFormatting sqref="B67:B68">
    <cfRule type="containsText" dxfId="35" priority="20" operator="containsText" text="insert">
      <formula>NOT(ISERROR(SEARCH("insert",B67)))</formula>
    </cfRule>
  </conditionalFormatting>
  <conditionalFormatting sqref="B67:B83">
    <cfRule type="cellIs" dxfId="34" priority="21" operator="equal">
      <formula>0</formula>
    </cfRule>
  </conditionalFormatting>
  <conditionalFormatting sqref="B69">
    <cfRule type="containsText" dxfId="33" priority="40" operator="containsText" text="insert">
      <formula>NOT(ISERROR(SEARCH("insert",B84)))</formula>
    </cfRule>
  </conditionalFormatting>
  <conditionalFormatting sqref="B73:B79 B58:B59 B70">
    <cfRule type="containsText" dxfId="32" priority="32" operator="containsText" text="insert">
      <formula>NOT(ISERROR(SEARCH("insert",#REF!)))</formula>
    </cfRule>
  </conditionalFormatting>
  <conditionalFormatting sqref="B80:B81">
    <cfRule type="containsText" dxfId="31" priority="37" operator="containsText" text="insert">
      <formula>NOT(ISERROR(SEARCH("insert",B87)))</formula>
    </cfRule>
  </conditionalFormatting>
  <conditionalFormatting sqref="B82">
    <cfRule type="containsText" dxfId="30" priority="44" operator="containsText" text="insert">
      <formula>NOT(ISERROR(SEARCH("insert",#REF!)))</formula>
    </cfRule>
  </conditionalFormatting>
  <conditionalFormatting sqref="B83">
    <cfRule type="containsText" dxfId="29" priority="43" operator="containsText" text="insert">
      <formula>NOT(ISERROR(SEARCH("insert",B90)))</formula>
    </cfRule>
  </conditionalFormatting>
  <conditionalFormatting sqref="B84">
    <cfRule type="containsText" dxfId="28" priority="18" operator="containsText" text="insert">
      <formula>NOT(ISERROR(SEARCH("insert",B84)))</formula>
    </cfRule>
  </conditionalFormatting>
  <conditionalFormatting sqref="B84:B94">
    <cfRule type="cellIs" dxfId="27" priority="19" operator="equal">
      <formula>0</formula>
    </cfRule>
  </conditionalFormatting>
  <conditionalFormatting sqref="B85:B86">
    <cfRule type="containsText" dxfId="26" priority="38" operator="containsText" text="insert">
      <formula>NOT(ISERROR(SEARCH("insert",B93)))</formula>
    </cfRule>
  </conditionalFormatting>
  <conditionalFormatting sqref="B87:B91">
    <cfRule type="containsText" dxfId="25" priority="33" operator="containsText" text="insert">
      <formula>NOT(ISERROR(SEARCH("insert",#REF!)))</formula>
    </cfRule>
  </conditionalFormatting>
  <conditionalFormatting sqref="B95">
    <cfRule type="containsText" dxfId="24" priority="16" operator="containsText" text="insert">
      <formula>NOT(ISERROR(SEARCH("insert",B95)))</formula>
    </cfRule>
  </conditionalFormatting>
  <conditionalFormatting sqref="B95:B114">
    <cfRule type="cellIs" dxfId="23" priority="17" operator="equal">
      <formula>0</formula>
    </cfRule>
  </conditionalFormatting>
  <conditionalFormatting sqref="B97">
    <cfRule type="containsText" dxfId="22" priority="50" operator="containsText" text="insert">
      <formula>NOT(ISERROR(SEARCH("insert",#REF!)))</formula>
    </cfRule>
  </conditionalFormatting>
  <conditionalFormatting sqref="B98">
    <cfRule type="containsText" dxfId="21" priority="11" operator="containsText" text="insert">
      <formula>NOT(ISERROR(SEARCH("insert",B110)))</formula>
    </cfRule>
  </conditionalFormatting>
  <conditionalFormatting sqref="B99:B104">
    <cfRule type="containsText" dxfId="20" priority="45" operator="containsText" text="insert">
      <formula>NOT(ISERROR(SEARCH("insert",B114)))</formula>
    </cfRule>
  </conditionalFormatting>
  <conditionalFormatting sqref="B105 B126:B127 B116:B121">
    <cfRule type="containsText" dxfId="19" priority="12" operator="containsText" text="insert">
      <formula>NOT(ISERROR(SEARCH("insert",B122)))</formula>
    </cfRule>
  </conditionalFormatting>
  <conditionalFormatting sqref="B111:B114">
    <cfRule type="containsText" dxfId="18" priority="39" operator="containsText" text="insert">
      <formula>NOT(ISERROR(SEARCH("insert",B128)))</formula>
    </cfRule>
  </conditionalFormatting>
  <conditionalFormatting sqref="B115">
    <cfRule type="containsText" dxfId="17" priority="14" operator="containsText" text="insert">
      <formula>NOT(ISERROR(SEARCH("insert",B115)))</formula>
    </cfRule>
    <cfRule type="cellIs" dxfId="16" priority="15" operator="equal">
      <formula>0</formula>
    </cfRule>
  </conditionalFormatting>
  <conditionalFormatting sqref="B128">
    <cfRule type="containsText" dxfId="15" priority="27" operator="containsText" text="insert">
      <formula>NOT(ISERROR(SEARCH("insert",B147)))</formula>
    </cfRule>
  </conditionalFormatting>
  <conditionalFormatting sqref="B128 B46 B62 B79 B90 B111">
    <cfRule type="cellIs" dxfId="14" priority="30" operator="equal">
      <formula>9999</formula>
    </cfRule>
  </conditionalFormatting>
  <conditionalFormatting sqref="C28:E28 D118:D128">
    <cfRule type="cellIs" dxfId="13" priority="52" operator="equal">
      <formula>0</formula>
    </cfRule>
  </conditionalFormatting>
  <conditionalFormatting sqref="D33:D37 D39 D46:D50">
    <cfRule type="cellIs" dxfId="12" priority="29" operator="equal">
      <formula>0</formula>
    </cfRule>
  </conditionalFormatting>
  <conditionalFormatting sqref="D54:D66 D71:D83 D99:D114 D87:D94">
    <cfRule type="cellIs" dxfId="11" priority="26" operator="equal">
      <formula>0</formula>
    </cfRule>
  </conditionalFormatting>
  <conditionalFormatting sqref="E34 E48">
    <cfRule type="cellIs" dxfId="10" priority="10" operator="equal">
      <formula>0</formula>
    </cfRule>
  </conditionalFormatting>
  <conditionalFormatting sqref="E64 E81 E92 E113">
    <cfRule type="cellIs" dxfId="9" priority="9" operator="equal">
      <formula>0</formula>
    </cfRule>
  </conditionalFormatting>
  <conditionalFormatting sqref="F28">
    <cfRule type="cellIs" dxfId="8" priority="51" operator="equal">
      <formula>9999</formula>
    </cfRule>
  </conditionalFormatting>
  <conditionalFormatting sqref="F34:F37 F39 F48:F50 G52 F54 F64:F66 F73 F75 F81:F83 F87 F92:F94 F101 F106 F113:F114 F118 F122 F124">
    <cfRule type="cellIs" dxfId="7" priority="8" operator="equal">
      <formula>9999</formula>
    </cfRule>
  </conditionalFormatting>
  <conditionalFormatting sqref="F58 F60">
    <cfRule type="cellIs" dxfId="6" priority="6" operator="equal">
      <formula>9999</formula>
    </cfRule>
  </conditionalFormatting>
  <conditionalFormatting sqref="F71">
    <cfRule type="cellIs" dxfId="5" priority="3" operator="equal">
      <formula>9999</formula>
    </cfRule>
  </conditionalFormatting>
  <conditionalFormatting sqref="F77">
    <cfRule type="cellIs" dxfId="4" priority="5" operator="equal">
      <formula>9999</formula>
    </cfRule>
  </conditionalFormatting>
  <conditionalFormatting sqref="F99">
    <cfRule type="cellIs" dxfId="3" priority="7" operator="equal">
      <formula>9999</formula>
    </cfRule>
  </conditionalFormatting>
  <conditionalFormatting sqref="F126">
    <cfRule type="cellIs" dxfId="2" priority="2" operator="equal">
      <formula>9999</formula>
    </cfRule>
  </conditionalFormatting>
  <conditionalFormatting sqref="B104">
    <cfRule type="containsText" dxfId="1" priority="1" operator="containsText" text="insert">
      <formula>NOT(ISERROR(SEARCH("insert",#REF!)))</formula>
    </cfRule>
  </conditionalFormatting>
  <conditionalFormatting sqref="B106:B107">
    <cfRule type="containsText" dxfId="0" priority="59" operator="containsText" text="insert">
      <formula>NOT(ISERROR(SEARCH("insert",#REF!)))</formula>
    </cfRule>
  </conditionalFormatting>
  <pageMargins left="0.25" right="0.25" top="0.75" bottom="0.75" header="0.3" footer="0.3"/>
  <pageSetup paperSize="9" scale="87" fitToHeight="0" orientation="portrait" r:id="rId1"/>
  <headerFooter scaleWithDoc="0">
    <oddHeader>&amp;L&amp;C&amp;R</oddHeader>
    <oddFooter>&amp;L&amp;"Verdana,Regular"&amp;9&amp;K000000&amp;G
&amp;F&amp;C&amp;R&amp;"Verdana,Regular"&amp;9&amp;K000000Page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Godfrey</dc:creator>
  <cp:lastModifiedBy>Jordan Godfrey</cp:lastModifiedBy>
  <dcterms:created xsi:type="dcterms:W3CDTF">2024-11-14T04:33:06Z</dcterms:created>
  <dcterms:modified xsi:type="dcterms:W3CDTF">2024-11-15T00:52:41Z</dcterms:modified>
</cp:coreProperties>
</file>